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upuesto" sheetId="1" r:id="rId4"/>
  </sheets>
  <definedNames/>
  <calcPr/>
  <extLst>
    <ext uri="GoogleSheetsCustomDataVersion2">
      <go:sheetsCustomData xmlns:go="http://customooxmlschemas.google.com/" r:id="rId5" roundtripDataChecksum="A2g18AgWyXtV/cg8uoaErXe/RZhToEu15ONKOHaYFNQ="/>
    </ext>
  </extLst>
</workbook>
</file>

<file path=xl/sharedStrings.xml><?xml version="1.0" encoding="utf-8"?>
<sst xmlns="http://schemas.openxmlformats.org/spreadsheetml/2006/main" count="23" uniqueCount="23">
  <si>
    <t>CONTAR LA DEMOCRACIA — Plantilla de presupuesto</t>
  </si>
  <si>
    <t>Llena solo las celdas amarillas. Los totales y alertas se calculan solos. Montos en dólares (USD).</t>
  </si>
  <si>
    <t>Datos del proyecto</t>
  </si>
  <si>
    <t>Verificaciones automáticas</t>
  </si>
  <si>
    <t>Nombre del proyecto</t>
  </si>
  <si>
    <t>Total vs monto del tramo</t>
  </si>
  <si>
    <t>Tramo al que postulan</t>
  </si>
  <si>
    <t>Consolidación — $50</t>
  </si>
  <si>
    <t>← elige de la lista</t>
  </si>
  <si>
    <t>Suma asignada</t>
  </si>
  <si>
    <t>Monto del tramo (USD)</t>
  </si>
  <si>
    <t>% en salarios y honorarios</t>
  </si>
  <si>
    <t>Pauta mínima de tu tramo</t>
  </si>
  <si>
    <t>Tope de salarios (30%)</t>
  </si>
  <si>
    <t>% en pauta</t>
  </si>
  <si>
    <t>Categoría</t>
  </si>
  <si>
    <t>Concepto (describe el gasto)</t>
  </si>
  <si>
    <t>Monto USD</t>
  </si>
  <si>
    <t>Pauta mínima del tramo</t>
  </si>
  <si>
    <t>Producción de contenidos</t>
  </si>
  <si>
    <t>Salarios y honorarios</t>
  </si>
  <si>
    <t>Recuerda: al menos un boletín de prensa posicionado es obligatorio. El contenido pautado es difusión educativa y de participación ciudadana; la decisión creativa es tuya.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</si>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</sst>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$#,##0.00;($#,##0.00);-"/>
    <numFmt numFmtId="165" formatCode="0.0%"/>
  </numFmts>
  <fonts count="8">
    <font>
      <sz val="11.0"/>
      <color theme="1"/>
      <name val="Calibri"/>
      <scheme val="minor"/>
    </font>
    <font>
      <b/>
      <sz val="14.0"/>
      <color rgb="FF000000"/>
      <name val="Arial"/>
    </font>
    <font/>
    <font>
      <sz val="9.0"/>
      <color rgb="FF808080"/>
      <name val="Arial"/>
    </font>
    <font>
      <b/>
      <sz val="10.0"/>
      <color rgb="FF000000"/>
      <name val="Arial"/>
    </font>
    <font>
      <sz val="10.0"/>
      <color rgb="FF000000"/>
      <name val="Arial"/>
    </font>
    <font>
      <b/>
      <sz val="10.0"/>
      <color rgb="FF0000FF"/>
      <name val="Arial"/>
    </font>
    <font>
      <b/>
      <sz val="10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FF99"/>
        <bgColor rgb="FF00FF99"/>
      </patternFill>
    </fill>
    <fill>
      <patternFill patternType="solid">
        <fgColor rgb="FFF2F2F2"/>
        <bgColor rgb="FFF2F2F2"/>
      </patternFill>
    </fill>
    <fill>
      <patternFill patternType="solid">
        <fgColor rgb="FFFFF8CC"/>
        <bgColor rgb="FFFFF8CC"/>
      </patternFill>
    </fill>
    <fill>
      <patternFill patternType="solid">
        <fgColor rgb="FF111111"/>
        <bgColor rgb="FF111111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vertical="center"/>
    </xf>
    <xf borderId="4" fillId="3" fontId="4" numFmtId="0" xfId="0" applyAlignment="1" applyBorder="1" applyFill="1" applyFont="1">
      <alignment horizontal="left" vertical="center"/>
    </xf>
    <xf borderId="4" fillId="3" fontId="5" numFmtId="0" xfId="0" applyAlignment="1" applyBorder="1" applyFont="1">
      <alignment horizontal="left" vertical="center"/>
    </xf>
    <xf borderId="0" fillId="0" fontId="5" numFmtId="0" xfId="0" applyAlignment="1" applyFont="1">
      <alignment horizontal="left" vertical="center"/>
    </xf>
    <xf borderId="5" fillId="4" fontId="6" numFmtId="0" xfId="0" applyAlignment="1" applyBorder="1" applyFill="1" applyFont="1">
      <alignment horizontal="left" vertical="center"/>
    </xf>
    <xf borderId="5" fillId="0" fontId="4" numFmtId="0" xfId="0" applyAlignment="1" applyBorder="1" applyFont="1">
      <alignment horizontal="right" vertical="center"/>
    </xf>
    <xf borderId="5" fillId="4" fontId="6" numFmtId="0" xfId="0" applyAlignment="1" applyBorder="1" applyFont="1">
      <alignment horizontal="left" readingOrder="0" vertical="center"/>
    </xf>
    <xf borderId="5" fillId="0" fontId="4" numFmtId="164" xfId="0" applyAlignment="1" applyBorder="1" applyFont="1" applyNumberFormat="1">
      <alignment horizontal="right" vertical="center"/>
    </xf>
    <xf borderId="5" fillId="0" fontId="5" numFmtId="164" xfId="0" applyAlignment="1" applyBorder="1" applyFont="1" applyNumberFormat="1">
      <alignment horizontal="right" vertical="center"/>
    </xf>
    <xf borderId="5" fillId="0" fontId="4" numFmtId="165" xfId="0" applyAlignment="1" applyBorder="1" applyFont="1" applyNumberFormat="1">
      <alignment horizontal="right" vertical="center"/>
    </xf>
    <xf borderId="5" fillId="0" fontId="5" numFmtId="165" xfId="0" applyAlignment="1" applyBorder="1" applyFont="1" applyNumberFormat="1">
      <alignment horizontal="right" vertical="center"/>
    </xf>
    <xf borderId="5" fillId="5" fontId="7" numFmtId="0" xfId="0" applyAlignment="1" applyBorder="1" applyFill="1" applyFont="1">
      <alignment horizontal="center" vertical="center"/>
    </xf>
    <xf borderId="5" fillId="4" fontId="6" numFmtId="164" xfId="0" applyAlignment="1" applyBorder="1" applyFont="1" applyNumberFormat="1">
      <alignment horizontal="right" readingOrder="0" vertical="center"/>
    </xf>
    <xf borderId="0" fillId="0" fontId="3" numFmtId="0" xfId="0" applyAlignment="1" applyFont="1">
      <alignment horizontal="left" shrinkToFit="0" vertical="center" wrapText="1"/>
    </xf>
    <xf borderId="5" fillId="4" fontId="6" numFmtId="164" xfId="0" applyAlignment="1" applyBorder="1" applyFont="1" applyNumberFormat="1">
      <alignment horizontal="right" vertical="center"/>
    </xf>
    <xf borderId="5" fillId="3" fontId="5" numFmtId="0" xfId="0" applyAlignment="1" applyBorder="1" applyFont="1">
      <alignment horizontal="left" vertical="center"/>
    </xf>
    <xf borderId="5" fillId="3" fontId="4" numFmtId="0" xfId="0" applyAlignment="1" applyBorder="1" applyFont="1">
      <alignment horizontal="right" vertical="center"/>
    </xf>
    <xf borderId="5" fillId="3" fontId="4" numFmtId="164" xfId="0" applyAlignment="1" applyBorder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0.0"/>
    <col customWidth="1" min="2" max="2" width="38.0"/>
    <col customWidth="1" min="3" max="3" width="16.0"/>
    <col customWidth="1" min="4" max="4" width="2.0"/>
    <col customWidth="1" min="5" max="5" width="34.0"/>
    <col customWidth="1" min="6" max="6" width="39.14"/>
    <col customWidth="1" min="7" max="26" width="8.71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</row>
    <row r="4">
      <c r="A4" s="5" t="s">
        <v>2</v>
      </c>
      <c r="B4" s="6"/>
      <c r="C4" s="6"/>
      <c r="E4" s="5" t="s">
        <v>3</v>
      </c>
      <c r="F4" s="6"/>
    </row>
    <row r="5">
      <c r="A5" s="7" t="s">
        <v>4</v>
      </c>
      <c r="B5" s="8"/>
      <c r="E5" s="7" t="s">
        <v>5</v>
      </c>
      <c r="F5" s="9" t="str">
        <f>IF(C31=0,"—",IF(C31&gt;B7,"⚠ EXCEDE el tramo",IF(C31&lt;B7,"Falta por asignar","✓ OK")))</f>
        <v>⚠ EXCEDE el tramo</v>
      </c>
    </row>
    <row r="6">
      <c r="A6" s="7" t="s">
        <v>6</v>
      </c>
      <c r="B6" s="10" t="s">
        <v>7</v>
      </c>
      <c r="C6" s="4" t="s">
        <v>8</v>
      </c>
      <c r="E6" s="7" t="s">
        <v>9</v>
      </c>
      <c r="F6" s="11">
        <f>C31</f>
        <v>3000</v>
      </c>
    </row>
    <row r="7">
      <c r="A7" s="7" t="s">
        <v>10</v>
      </c>
      <c r="B7" s="12">
        <f>IF(B6="Impulso — $5,000",5000,IF(B6="Crecimiento — $10,000",10000,IF(B6="Expansión — $20,000",20000,IF(B6="Consolidación — $50,000",50000,0))))</f>
        <v>0</v>
      </c>
      <c r="E7" s="7" t="s">
        <v>11</v>
      </c>
      <c r="F7" s="13">
        <f>IF(B7=0,0,SUMIF(A11:A30,"Salarios y honorarios",C11:C30)/B7)</f>
        <v>0</v>
      </c>
    </row>
    <row r="8">
      <c r="A8" s="7" t="s">
        <v>12</v>
      </c>
      <c r="B8" s="14">
        <f>IF(B6="Impulso — $5,000",0.1,IF(B6="Crecimiento — $10,000",0.15,0.2))</f>
        <v>0.2</v>
      </c>
      <c r="E8" s="7" t="s">
        <v>13</v>
      </c>
      <c r="F8" s="9" t="str">
        <f>IF(F7&gt;0.3,"⚠ Excede 30% — justifica la excepción al postular","✓ OK")</f>
        <v>✓ OK</v>
      </c>
    </row>
    <row r="9">
      <c r="E9" s="7" t="s">
        <v>14</v>
      </c>
      <c r="F9" s="13">
        <f>IF(B7=0,0,SUMIF(A11:A30,"Pauta (amplificación)",C11:C30)/B7)</f>
        <v>0</v>
      </c>
    </row>
    <row r="10">
      <c r="A10" s="15" t="s">
        <v>15</v>
      </c>
      <c r="B10" s="15" t="s">
        <v>16</v>
      </c>
      <c r="C10" s="15" t="s">
        <v>17</v>
      </c>
      <c r="E10" s="7" t="s">
        <v>18</v>
      </c>
      <c r="F10" s="9" t="str">
        <f>IF(F9&lt;B8,"⚠ Por debajo del mínimo de tu tramo","✓ OK")</f>
        <v>⚠ Por debajo del mínimo de tu tramo</v>
      </c>
    </row>
    <row r="11">
      <c r="A11" s="10" t="s">
        <v>19</v>
      </c>
      <c r="B11" s="8"/>
      <c r="C11" s="16">
        <v>1000.0</v>
      </c>
    </row>
    <row r="12">
      <c r="A12" s="10" t="s">
        <v>20</v>
      </c>
      <c r="B12" s="8"/>
      <c r="C12" s="16">
        <v>2000.0</v>
      </c>
      <c r="E12" s="17" t="s">
        <v>21</v>
      </c>
    </row>
    <row r="13">
      <c r="A13" s="8"/>
      <c r="B13" s="8"/>
      <c r="C13" s="18"/>
    </row>
    <row r="14">
      <c r="A14" s="8"/>
      <c r="B14" s="8"/>
      <c r="C14" s="18"/>
    </row>
    <row r="15">
      <c r="A15" s="8"/>
      <c r="B15" s="8"/>
      <c r="C15" s="18"/>
    </row>
    <row r="16">
      <c r="A16" s="8"/>
      <c r="B16" s="8"/>
      <c r="C16" s="18"/>
    </row>
    <row r="17">
      <c r="A17" s="8"/>
      <c r="B17" s="8"/>
      <c r="C17" s="18"/>
    </row>
    <row r="18">
      <c r="A18" s="8"/>
      <c r="B18" s="8"/>
      <c r="C18" s="18"/>
    </row>
    <row r="19">
      <c r="A19" s="8"/>
      <c r="B19" s="8"/>
      <c r="C19" s="18"/>
    </row>
    <row r="20">
      <c r="A20" s="8"/>
      <c r="B20" s="8"/>
      <c r="C20" s="18"/>
    </row>
    <row r="21" ht="15.75" customHeight="1">
      <c r="A21" s="8"/>
      <c r="B21" s="8"/>
      <c r="C21" s="18"/>
    </row>
    <row r="22" ht="15.75" customHeight="1">
      <c r="A22" s="8"/>
      <c r="B22" s="8"/>
      <c r="C22" s="18"/>
    </row>
    <row r="23" ht="15.75" customHeight="1">
      <c r="A23" s="8"/>
      <c r="B23" s="8"/>
      <c r="C23" s="18"/>
    </row>
    <row r="24" ht="15.75" customHeight="1">
      <c r="A24" s="8"/>
      <c r="B24" s="8"/>
      <c r="C24" s="18"/>
    </row>
    <row r="25" ht="15.75" customHeight="1">
      <c r="A25" s="8"/>
      <c r="B25" s="8"/>
      <c r="C25" s="18"/>
    </row>
    <row r="26" ht="15.75" customHeight="1">
      <c r="A26" s="8"/>
      <c r="B26" s="8"/>
      <c r="C26" s="18"/>
    </row>
    <row r="27" ht="15.75" customHeight="1">
      <c r="A27" s="8"/>
      <c r="B27" s="8"/>
      <c r="C27" s="18"/>
    </row>
    <row r="28" ht="15.75" customHeight="1">
      <c r="A28" s="8"/>
      <c r="B28" s="8"/>
      <c r="C28" s="18"/>
    </row>
    <row r="29" ht="15.75" customHeight="1">
      <c r="A29" s="8"/>
      <c r="B29" s="8"/>
      <c r="C29" s="18"/>
    </row>
    <row r="30" ht="15.75" customHeight="1">
      <c r="A30" s="8"/>
      <c r="B30" s="8"/>
      <c r="C30" s="18"/>
    </row>
    <row r="31" ht="15.75" customHeight="1">
      <c r="A31" s="19"/>
      <c r="B31" s="20" t="s">
        <v>22</v>
      </c>
      <c r="C31" s="21">
        <f>SUM(C11:C30)</f>
        <v>3000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2:F2"/>
    <mergeCell ref="E12:F15"/>
  </mergeCells>
  <dataValidations>
    <dataValidation type="list" allowBlank="1" sqref="B6">
      <formula1>"Impulso — $5,000,Crecimiento — $10,000,Expansión — $20,000,Consolidación — $50,000"</formula1>
    </dataValidation>
    <dataValidation type="list" allowBlank="1" sqref="A11:A30">
      <formula1>"Producción de contenidos,Salarios y honorarios,Pauta (amplificación),Prensa y boletines,Materiales y equipo menor,Logística y traslados,Costos indirectos del proyecto,Otro"</formula1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2026-07-10T20:08:37Z</dcterms:created>
  <dc:creator>openpyxl</dc:creator>
</cp:coreProperties>
</file>